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8" activeTab="1"/>
  </bookViews>
  <sheets>
    <sheet name="Istruzioni" sheetId="1" r:id="rId1"/>
    <sheet name="foglio per chi pernotta" sheetId="2" r:id="rId2"/>
    <sheet name="foglio per chi non pernotta" sheetId="3" r:id="rId3"/>
  </sheets>
  <definedNames/>
  <calcPr fullCalcOnLoad="1"/>
</workbook>
</file>

<file path=xl/sharedStrings.xml><?xml version="1.0" encoding="utf-8"?>
<sst xmlns="http://schemas.openxmlformats.org/spreadsheetml/2006/main" count="122" uniqueCount="79">
  <si>
    <t>1)TARIFFE COMPLESSIVE</t>
  </si>
  <si>
    <t>2)Guida alla compilazione:</t>
  </si>
  <si>
    <t>1° Foglio: per chi pernotta</t>
  </si>
  <si>
    <t>Inserire i dati del proprio nucleo famigliare:</t>
  </si>
  <si>
    <t>Inserire i dati di ciascun membro del gruppo famigliare: l'età va inserita solo in numero.</t>
  </si>
  <si>
    <r>
      <t xml:space="preserve">Colonna </t>
    </r>
    <r>
      <rPr>
        <b/>
        <sz val="12"/>
        <rFont val="Times New Roman"/>
        <family val="1"/>
      </rPr>
      <t>Num pernottamenti</t>
    </r>
    <r>
      <rPr>
        <sz val="12"/>
        <rFont val="Times New Roman"/>
        <family val="1"/>
      </rPr>
      <t>: inserire il numero di pernottamenti per ogni persona</t>
    </r>
  </si>
  <si>
    <r>
      <t xml:space="preserve">Colonna </t>
    </r>
    <r>
      <rPr>
        <b/>
        <sz val="12"/>
        <rFont val="Times New Roman"/>
        <family val="1"/>
      </rPr>
      <t xml:space="preserve">Tipo Stanza: </t>
    </r>
    <r>
      <rPr>
        <sz val="12"/>
        <rFont val="Times New Roman"/>
        <family val="1"/>
      </rPr>
      <t>scegliere tra queste tipologie:</t>
    </r>
  </si>
  <si>
    <t>a)Stanza singola: servizi inclusi</t>
  </si>
  <si>
    <t>b)Stanza doppia: servizi inclusi</t>
  </si>
  <si>
    <t>2° Foglio: per chi non pernotta</t>
  </si>
  <si>
    <r>
      <t xml:space="preserve">Colonna </t>
    </r>
    <r>
      <rPr>
        <b/>
        <sz val="12"/>
        <rFont val="Times New Roman"/>
        <family val="1"/>
      </rPr>
      <t xml:space="preserve">Num. Pensioni complete: </t>
    </r>
    <r>
      <rPr>
        <sz val="12"/>
        <rFont val="Times New Roman"/>
        <family val="1"/>
      </rPr>
      <t>per chi cena il giovedì e si ferma fino a domenica a pranzo le pensioni complete sono 3.</t>
    </r>
  </si>
  <si>
    <r>
      <t xml:space="preserve">Colonna </t>
    </r>
    <r>
      <rPr>
        <b/>
        <sz val="12"/>
        <rFont val="Times New Roman"/>
        <family val="1"/>
      </rPr>
      <t>Mezze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Pensioni Richieste: </t>
    </r>
    <r>
      <rPr>
        <sz val="12"/>
        <rFont val="Times New Roman"/>
        <family val="1"/>
      </rPr>
      <t>indicare le mezze pensioni.</t>
    </r>
  </si>
  <si>
    <t>Per inviare il file:</t>
  </si>
  <si>
    <r>
      <t xml:space="preserve">Rinominare il file </t>
    </r>
    <r>
      <rPr>
        <b/>
        <sz val="12"/>
        <rFont val="Times New Roman"/>
        <family val="1"/>
      </rPr>
      <t>TuoNome_PerIscrizione</t>
    </r>
    <r>
      <rPr>
        <sz val="12"/>
        <rFont val="Times New Roman"/>
        <family val="1"/>
      </rPr>
      <t xml:space="preserve"> sostituendo la scritta “TuoNome” con il cognome della vostra famiglia.</t>
    </r>
  </si>
  <si>
    <t>Il file avrà calcolato la cifra esatta che dovrete versare.</t>
  </si>
  <si>
    <r>
      <t xml:space="preserve">Effettuare il versamento su </t>
    </r>
    <r>
      <rPr>
        <b/>
        <sz val="12"/>
        <rFont val="Times New Roman"/>
        <family val="1"/>
      </rPr>
      <t xml:space="preserve">bonifico bancario Bancoposta con IBAN: IT13 V076 0102 0000 0001 4643 308 intestato a Gianni Fazzini </t>
    </r>
  </si>
  <si>
    <r>
      <t xml:space="preserve">oppure </t>
    </r>
    <r>
      <rPr>
        <b/>
        <sz val="12"/>
        <rFont val="Times New Roman"/>
        <family val="1"/>
      </rPr>
      <t>ccp. N° 14643308 intestato a Gianni Fazzini</t>
    </r>
  </si>
  <si>
    <t>Inviate il file dell'iscrizione e copia del versamento all'indirizzo mail segreteria@bilancidigiustizia.it</t>
  </si>
  <si>
    <t>Codice famiglia</t>
  </si>
  <si>
    <t>Nome famiglia</t>
  </si>
  <si>
    <t>e-mail</t>
  </si>
  <si>
    <t>telefono/cellulare</t>
  </si>
  <si>
    <t>Calcolo Pernottamenti</t>
  </si>
  <si>
    <t>Calcolo Pasti</t>
  </si>
  <si>
    <t>cognome</t>
  </si>
  <si>
    <t>nome</t>
  </si>
  <si>
    <t xml:space="preserve">nato/a il </t>
  </si>
  <si>
    <t>nato/a  a</t>
  </si>
  <si>
    <t>residente a</t>
  </si>
  <si>
    <t>via</t>
  </si>
  <si>
    <t>Età al 27/8/2009, Scrivere il valore in cifre: se dodici anni scrivere solo 12</t>
  </si>
  <si>
    <t>Num. Pernottamenti</t>
  </si>
  <si>
    <t>Tipo Stanza</t>
  </si>
  <si>
    <t>Numero Pasti nei giorni senza pernottamento</t>
  </si>
  <si>
    <t>Vegetariano (si/no)</t>
  </si>
  <si>
    <t>Contributo volontario</t>
  </si>
  <si>
    <t>Totale per Persona</t>
  </si>
  <si>
    <t>componente n. 1</t>
  </si>
  <si>
    <t>componente n. 2</t>
  </si>
  <si>
    <t>componente n. 3</t>
  </si>
  <si>
    <t>componente n. 4</t>
  </si>
  <si>
    <t>componente n. 5</t>
  </si>
  <si>
    <t>componente n. 6</t>
  </si>
  <si>
    <t>componente n. 7</t>
  </si>
  <si>
    <t>componente n. 8</t>
  </si>
  <si>
    <t>Totale Famiglia</t>
  </si>
  <si>
    <t>Costo Iscrizione</t>
  </si>
  <si>
    <t>Costo al giorno a persona (singola)</t>
  </si>
  <si>
    <t>Costo al giorno a persona (doppia)</t>
  </si>
  <si>
    <t>PASTO sopra 10 anni (esc. Bevande)</t>
  </si>
  <si>
    <t>Pasto da 6 a 10 anni</t>
  </si>
  <si>
    <t>Numero Pasti</t>
  </si>
  <si>
    <t>Tutti i prezzi sono al giorno con pensione completa</t>
  </si>
  <si>
    <t>data di arrivo</t>
  </si>
  <si>
    <t>data di partenza</t>
  </si>
  <si>
    <t>PASTO  (incl. Bevande)</t>
  </si>
  <si>
    <t>Secondo figlio</t>
  </si>
  <si>
    <t>E-Venti di Giustizia Casa Incontri Diocesana via Monterecameo 1 Roverè (Vr) 2013</t>
  </si>
  <si>
    <t>Bambini dai  5 anni ai 13 anni</t>
  </si>
  <si>
    <t>CONTRIBUTO VOLONTARIO</t>
  </si>
  <si>
    <t xml:space="preserve">Bambini al di sotto di 4: gratuito </t>
  </si>
  <si>
    <t>Bambini da 5 a 13  27,00 euro pensione completa</t>
  </si>
  <si>
    <t xml:space="preserve">Adulti: per chi non pernotta pasto (bevande escluse) a 15 euro </t>
  </si>
  <si>
    <t>Adulti: camera sestupla 45 euro,quintupla 45,00 euro, tripla 45,00 euro, camera doppia 45 euro, camera singola 45 euro</t>
  </si>
  <si>
    <t>b)Stanza tripla: servizi inclusi</t>
  </si>
  <si>
    <t>)Stanza quintupla: servizi inclusi</t>
  </si>
  <si>
    <t>)Stanza sestupla: servizi inclusi</t>
  </si>
  <si>
    <t xml:space="preserve">Prezzo normale </t>
  </si>
  <si>
    <t>Sestupla o Quintupla</t>
  </si>
  <si>
    <r>
      <t>Lenzuola</t>
    </r>
    <r>
      <rPr>
        <sz val="11"/>
        <rFont val="Arial"/>
        <family val="2"/>
      </rPr>
      <t>(per chi non vuole portasele</t>
    </r>
    <r>
      <rPr>
        <b/>
        <sz val="11"/>
        <rFont val="Arial"/>
        <family val="2"/>
      </rPr>
      <t>) un cambio comprende (2 lenzuola, una federa, un asciugamano da viso e un asciugamano grande da bagno)</t>
    </r>
  </si>
  <si>
    <t>costo al giorno a persona (sest-quimt-quart-dopp-sing)</t>
  </si>
  <si>
    <t xml:space="preserve">Dal secondo figlio in poi costo 20,00 al giorno pensione completa </t>
  </si>
  <si>
    <t>ISTRUZIONI PER L'ISCRIZIONE ALL'INCONTRO ANNUALE</t>
  </si>
  <si>
    <t>Singola</t>
  </si>
  <si>
    <t>Prima del 10 luglio</t>
  </si>
  <si>
    <t>Dopo il 10 luglio</t>
  </si>
  <si>
    <t>Adulti: iscrizione 25€ prima del 10 luglio 2013, 30 euro dopo il 10 luglio 2013</t>
  </si>
  <si>
    <t>I ragazzi dei fuorirotta possono pernottare in tenda al costo di 20,00 pensione completa</t>
  </si>
  <si>
    <t xml:space="preserve">Per le famiglie che hanno più di un figlio partecipante all'incontro il costo dal secondo in poi è di 20,00 euro  Per i ragazzi dei Fuorirotta che dormiranno in tenda il costo sarà di 20,00euro ( anche se si tratta del primo figlio) Scorrere il menù a tendina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</si>
</sst>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#,##0.00\ [$€-1];[Red]\-#,##0.00\ [$€-1]"/>
  </numFmts>
  <fonts count="1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6" fillId="0" borderId="3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 wrapText="1"/>
      <protection locked="0"/>
    </xf>
    <xf numFmtId="0" fontId="8" fillId="0" borderId="5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2" borderId="6" xfId="0" applyFont="1" applyFill="1" applyBorder="1" applyAlignment="1" applyProtection="1">
      <alignment horizontal="center" wrapText="1"/>
      <protection locked="0"/>
    </xf>
    <xf numFmtId="0" fontId="10" fillId="0" borderId="6" xfId="0" applyFont="1" applyFill="1" applyBorder="1" applyAlignment="1" applyProtection="1">
      <alignment horizontal="center" wrapText="1"/>
      <protection locked="0"/>
    </xf>
    <xf numFmtId="0" fontId="8" fillId="0" borderId="7" xfId="0" applyFont="1" applyFill="1" applyBorder="1" applyAlignment="1" applyProtection="1">
      <alignment/>
      <protection locked="0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/>
      <protection locked="0"/>
    </xf>
    <xf numFmtId="0" fontId="8" fillId="0" borderId="9" xfId="0" applyFont="1" applyFill="1" applyBorder="1" applyAlignment="1" applyProtection="1">
      <alignment/>
      <protection locked="0"/>
    </xf>
    <xf numFmtId="0" fontId="8" fillId="2" borderId="9" xfId="0" applyFont="1" applyFill="1" applyBorder="1" applyAlignment="1" applyProtection="1">
      <alignment/>
      <protection locked="0"/>
    </xf>
    <xf numFmtId="164" fontId="10" fillId="0" borderId="9" xfId="0" applyNumberFormat="1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2" borderId="1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2" borderId="15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10" fillId="0" borderId="6" xfId="0" applyNumberFormat="1" applyFont="1" applyFill="1" applyBorder="1" applyAlignment="1" applyProtection="1">
      <alignment/>
      <protection locked="0"/>
    </xf>
    <xf numFmtId="164" fontId="11" fillId="3" borderId="16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164" fontId="0" fillId="4" borderId="0" xfId="0" applyNumberFormat="1" applyFill="1" applyAlignment="1" applyProtection="1">
      <alignment/>
      <protection locked="0"/>
    </xf>
    <xf numFmtId="165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5" borderId="0" xfId="0" applyFont="1" applyFill="1" applyAlignment="1" applyProtection="1">
      <alignment wrapText="1"/>
      <protection locked="0"/>
    </xf>
    <xf numFmtId="164" fontId="0" fillId="5" borderId="0" xfId="0" applyNumberForma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7" borderId="0" xfId="0" applyFont="1" applyFill="1" applyAlignment="1" applyProtection="1">
      <alignment/>
      <protection locked="0"/>
    </xf>
    <xf numFmtId="164" fontId="0" fillId="7" borderId="0" xfId="0" applyNumberForma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 locked="0"/>
    </xf>
    <xf numFmtId="14" fontId="8" fillId="0" borderId="8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64" fontId="10" fillId="0" borderId="17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6" fillId="0" borderId="18" xfId="0" applyFont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 horizontal="center" wrapText="1"/>
      <protection locked="0"/>
    </xf>
    <xf numFmtId="14" fontId="8" fillId="0" borderId="19" xfId="0" applyNumberFormat="1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 applyProtection="1">
      <alignment wrapText="1"/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 applyProtection="1">
      <alignment wrapText="1"/>
      <protection locked="0"/>
    </xf>
    <xf numFmtId="14" fontId="8" fillId="0" borderId="11" xfId="0" applyNumberFormat="1" applyFont="1" applyFill="1" applyBorder="1" applyAlignment="1" applyProtection="1">
      <alignment wrapText="1"/>
      <protection locked="0"/>
    </xf>
    <xf numFmtId="0" fontId="8" fillId="0" borderId="22" xfId="0" applyFont="1" applyFill="1" applyBorder="1" applyAlignment="1" applyProtection="1">
      <alignment wrapText="1"/>
      <protection locked="0"/>
    </xf>
    <xf numFmtId="0" fontId="8" fillId="0" borderId="23" xfId="0" applyFont="1" applyFill="1" applyBorder="1" applyAlignment="1" applyProtection="1">
      <alignment wrapText="1"/>
      <protection locked="0"/>
    </xf>
    <xf numFmtId="0" fontId="8" fillId="0" borderId="24" xfId="0" applyFont="1" applyFill="1" applyBorder="1" applyAlignment="1" applyProtection="1">
      <alignment wrapText="1"/>
      <protection locked="0"/>
    </xf>
    <xf numFmtId="14" fontId="8" fillId="0" borderId="24" xfId="0" applyNumberFormat="1" applyFont="1" applyFill="1" applyBorder="1" applyAlignment="1" applyProtection="1">
      <alignment wrapText="1"/>
      <protection locked="0"/>
    </xf>
    <xf numFmtId="0" fontId="8" fillId="0" borderId="25" xfId="0" applyFont="1" applyFill="1" applyBorder="1" applyAlignment="1" applyProtection="1">
      <alignment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15" fontId="6" fillId="0" borderId="18" xfId="0" applyNumberFormat="1" applyFont="1" applyBorder="1" applyAlignment="1" applyProtection="1">
      <alignment/>
      <protection locked="0"/>
    </xf>
    <xf numFmtId="0" fontId="0" fillId="5" borderId="0" xfId="0" applyFill="1" applyAlignment="1" applyProtection="1">
      <alignment wrapText="1"/>
      <protection locked="0"/>
    </xf>
    <xf numFmtId="0" fontId="0" fillId="7" borderId="0" xfId="0" applyFill="1" applyAlignment="1" applyProtection="1">
      <alignment/>
      <protection locked="0"/>
    </xf>
    <xf numFmtId="0" fontId="6" fillId="8" borderId="27" xfId="0" applyFont="1" applyFill="1" applyBorder="1" applyAlignment="1" applyProtection="1">
      <alignment wrapText="1"/>
      <protection locked="0"/>
    </xf>
    <xf numFmtId="0" fontId="6" fillId="8" borderId="0" xfId="0" applyFont="1" applyFill="1" applyBorder="1" applyAlignment="1" applyProtection="1">
      <alignment horizontal="center" wrapText="1"/>
      <protection locked="0"/>
    </xf>
    <xf numFmtId="0" fontId="5" fillId="9" borderId="0" xfId="0" applyFont="1" applyFill="1" applyAlignment="1" applyProtection="1">
      <alignment/>
      <protection locked="0"/>
    </xf>
    <xf numFmtId="0" fontId="0" fillId="10" borderId="0" xfId="0" applyFill="1" applyAlignment="1" applyProtection="1">
      <alignment/>
      <protection locked="0"/>
    </xf>
    <xf numFmtId="0" fontId="6" fillId="11" borderId="28" xfId="0" applyFont="1" applyFill="1" applyBorder="1" applyAlignment="1" applyProtection="1">
      <alignment wrapText="1"/>
      <protection locked="0"/>
    </xf>
    <xf numFmtId="0" fontId="8" fillId="11" borderId="6" xfId="0" applyFont="1" applyFill="1" applyBorder="1" applyAlignment="1" applyProtection="1">
      <alignment horizontal="center" wrapText="1"/>
      <protection locked="0"/>
    </xf>
    <xf numFmtId="0" fontId="8" fillId="11" borderId="9" xfId="0" applyFont="1" applyFill="1" applyBorder="1" applyAlignment="1" applyProtection="1">
      <alignment/>
      <protection locked="0"/>
    </xf>
    <xf numFmtId="0" fontId="8" fillId="11" borderId="12" xfId="0" applyFont="1" applyFill="1" applyBorder="1" applyAlignment="1" applyProtection="1">
      <alignment/>
      <protection locked="0"/>
    </xf>
    <xf numFmtId="0" fontId="8" fillId="11" borderId="15" xfId="0" applyFont="1" applyFill="1" applyBorder="1" applyAlignment="1" applyProtection="1">
      <alignment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9" fillId="13" borderId="6" xfId="0" applyFont="1" applyFill="1" applyBorder="1" applyAlignment="1" applyProtection="1">
      <alignment horizontal="center" wrapText="1"/>
      <protection locked="0"/>
    </xf>
    <xf numFmtId="164" fontId="8" fillId="13" borderId="9" xfId="0" applyNumberFormat="1" applyFont="1" applyFill="1" applyBorder="1" applyAlignment="1" applyProtection="1">
      <alignment/>
      <protection locked="0"/>
    </xf>
    <xf numFmtId="0" fontId="9" fillId="14" borderId="6" xfId="0" applyFont="1" applyFill="1" applyBorder="1" applyAlignment="1" applyProtection="1">
      <alignment horizontal="center" wrapText="1"/>
      <protection locked="0"/>
    </xf>
    <xf numFmtId="0" fontId="8" fillId="14" borderId="9" xfId="0" applyFont="1" applyFill="1" applyBorder="1" applyAlignment="1" applyProtection="1">
      <alignment/>
      <protection locked="0"/>
    </xf>
    <xf numFmtId="0" fontId="8" fillId="14" borderId="12" xfId="0" applyFont="1" applyFill="1" applyBorder="1" applyAlignment="1" applyProtection="1">
      <alignment/>
      <protection locked="0"/>
    </xf>
    <xf numFmtId="0" fontId="8" fillId="14" borderId="15" xfId="0" applyFont="1" applyFill="1" applyBorder="1" applyAlignment="1" applyProtection="1">
      <alignment/>
      <protection locked="0"/>
    </xf>
    <xf numFmtId="0" fontId="6" fillId="11" borderId="17" xfId="0" applyFont="1" applyFill="1" applyBorder="1" applyAlignment="1" applyProtection="1">
      <alignment horizontal="center"/>
      <protection locked="0"/>
    </xf>
    <xf numFmtId="0" fontId="8" fillId="13" borderId="6" xfId="0" applyFont="1" applyFill="1" applyBorder="1" applyAlignment="1" applyProtection="1">
      <alignment horizontal="center" wrapText="1"/>
      <protection locked="0"/>
    </xf>
    <xf numFmtId="164" fontId="8" fillId="13" borderId="12" xfId="0" applyNumberFormat="1" applyFont="1" applyFill="1" applyBorder="1" applyAlignment="1" applyProtection="1">
      <alignment/>
      <protection locked="0"/>
    </xf>
    <xf numFmtId="164" fontId="8" fillId="13" borderId="15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5" fillId="9" borderId="0" xfId="0" applyFont="1" applyFill="1" applyBorder="1" applyAlignment="1" applyProtection="1">
      <alignment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11" fillId="3" borderId="30" xfId="0" applyFont="1" applyFill="1" applyBorder="1" applyAlignment="1" applyProtection="1">
      <alignment horizontal="right"/>
      <protection locked="0"/>
    </xf>
    <xf numFmtId="0" fontId="11" fillId="3" borderId="31" xfId="0" applyFont="1" applyFill="1" applyBorder="1" applyAlignment="1" applyProtection="1">
      <alignment horizontal="right"/>
      <protection locked="0"/>
    </xf>
    <xf numFmtId="0" fontId="11" fillId="3" borderId="32" xfId="0" applyFont="1" applyFill="1" applyBorder="1" applyAlignment="1" applyProtection="1">
      <alignment horizontal="right"/>
      <protection locked="0"/>
    </xf>
    <xf numFmtId="0" fontId="0" fillId="14" borderId="28" xfId="0" applyFont="1" applyFill="1" applyBorder="1" applyAlignment="1" applyProtection="1">
      <alignment horizontal="center" wrapText="1"/>
      <protection locked="0"/>
    </xf>
    <xf numFmtId="0" fontId="0" fillId="14" borderId="27" xfId="0" applyFont="1" applyFill="1" applyBorder="1" applyAlignment="1" applyProtection="1">
      <alignment horizontal="center" wrapText="1"/>
      <protection locked="0"/>
    </xf>
    <xf numFmtId="0" fontId="9" fillId="15" borderId="28" xfId="0" applyFont="1" applyFill="1" applyBorder="1" applyAlignment="1" applyProtection="1">
      <alignment wrapText="1"/>
      <protection locked="0"/>
    </xf>
    <xf numFmtId="0" fontId="0" fillId="0" borderId="27" xfId="0" applyBorder="1" applyAlignment="1">
      <alignment/>
    </xf>
    <xf numFmtId="0" fontId="8" fillId="15" borderId="28" xfId="0" applyFont="1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0" xfId="0" applyFont="1" applyAlignment="1">
      <alignment/>
    </xf>
    <xf numFmtId="0" fontId="1" fillId="12" borderId="0" xfId="0" applyFont="1" applyFill="1" applyAlignment="1">
      <alignment/>
    </xf>
    <xf numFmtId="0" fontId="0" fillId="12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right"/>
      <protection locked="0"/>
    </xf>
    <xf numFmtId="0" fontId="5" fillId="9" borderId="0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0"/>
  <sheetViews>
    <sheetView zoomScale="75" zoomScaleNormal="75" workbookViewId="0" topLeftCell="A1">
      <selection activeCell="P6" sqref="P6"/>
    </sheetView>
  </sheetViews>
  <sheetFormatPr defaultColWidth="9.140625" defaultRowHeight="12.75"/>
  <sheetData>
    <row r="2" spans="2:9" ht="30.75" customHeight="1">
      <c r="B2" s="111" t="s">
        <v>72</v>
      </c>
      <c r="C2" s="112"/>
      <c r="D2" s="112"/>
      <c r="E2" s="112"/>
      <c r="F2" s="112"/>
      <c r="G2" s="112"/>
      <c r="H2" s="112"/>
      <c r="I2" s="112"/>
    </row>
    <row r="3" ht="15.75">
      <c r="B3" s="1"/>
    </row>
    <row r="4" ht="15.75">
      <c r="B4" s="2" t="s">
        <v>0</v>
      </c>
    </row>
    <row r="5" ht="15.75">
      <c r="B5" s="1" t="s">
        <v>60</v>
      </c>
    </row>
    <row r="6" ht="15.75">
      <c r="B6" s="1" t="s">
        <v>61</v>
      </c>
    </row>
    <row r="7" spans="2:20" ht="15.75">
      <c r="B7" s="1" t="s">
        <v>71</v>
      </c>
      <c r="T7" s="110"/>
    </row>
    <row r="8" ht="15.75">
      <c r="B8" s="1" t="s">
        <v>77</v>
      </c>
    </row>
    <row r="9" ht="15.75">
      <c r="B9" s="1"/>
    </row>
    <row r="10" spans="2:18" ht="15.75">
      <c r="B10" s="5" t="s">
        <v>63</v>
      </c>
      <c r="C10" s="6"/>
      <c r="D10" s="6"/>
      <c r="E10" s="6"/>
      <c r="F10" s="6"/>
      <c r="G10" s="6"/>
      <c r="H10" s="6"/>
      <c r="I10" s="6"/>
      <c r="J10" s="6"/>
      <c r="K10" s="5"/>
      <c r="L10" s="6"/>
      <c r="M10" s="6"/>
      <c r="N10" s="6"/>
      <c r="O10" s="6"/>
      <c r="P10" s="6"/>
      <c r="Q10" s="6"/>
      <c r="R10" s="6"/>
    </row>
    <row r="11" ht="15.75">
      <c r="B11" s="1" t="s">
        <v>52</v>
      </c>
    </row>
    <row r="12" ht="15.75">
      <c r="B12" s="1" t="s">
        <v>62</v>
      </c>
    </row>
    <row r="13" ht="15.75">
      <c r="B13" s="1"/>
    </row>
    <row r="14" ht="15.75">
      <c r="B14" s="1"/>
    </row>
    <row r="15" ht="15.75">
      <c r="B15" s="1" t="s">
        <v>76</v>
      </c>
    </row>
    <row r="16" ht="15.75">
      <c r="B16" s="1"/>
    </row>
    <row r="17" ht="15.75">
      <c r="B17" s="3"/>
    </row>
    <row r="18" ht="15.75">
      <c r="B18" s="1"/>
    </row>
    <row r="19" ht="15.75">
      <c r="B19" s="2"/>
    </row>
    <row r="20" ht="18.75">
      <c r="B20" s="4" t="s">
        <v>1</v>
      </c>
    </row>
    <row r="21" ht="15.75">
      <c r="B21" s="1"/>
    </row>
    <row r="22" ht="15.75">
      <c r="B22" s="2" t="s">
        <v>2</v>
      </c>
    </row>
    <row r="23" ht="15.75">
      <c r="B23" s="1" t="s">
        <v>3</v>
      </c>
    </row>
    <row r="24" spans="2:11" ht="15.75">
      <c r="B24" s="1" t="s">
        <v>4</v>
      </c>
      <c r="K24" s="96"/>
    </row>
    <row r="25" ht="15.75">
      <c r="B25" s="1" t="s">
        <v>5</v>
      </c>
    </row>
    <row r="26" ht="15.75">
      <c r="B26" s="1" t="s">
        <v>6</v>
      </c>
    </row>
    <row r="27" ht="15.75">
      <c r="C27" s="1" t="s">
        <v>7</v>
      </c>
    </row>
    <row r="28" ht="15.75">
      <c r="C28" s="1" t="s">
        <v>8</v>
      </c>
    </row>
    <row r="29" ht="15.75">
      <c r="C29" s="1" t="s">
        <v>64</v>
      </c>
    </row>
    <row r="30" spans="2:3" ht="15.75">
      <c r="B30" s="1"/>
      <c r="C30" t="s">
        <v>65</v>
      </c>
    </row>
    <row r="31" spans="2:3" ht="15.75">
      <c r="B31" s="1"/>
      <c r="C31" s="1" t="s">
        <v>66</v>
      </c>
    </row>
    <row r="32" ht="15.75">
      <c r="B32" s="1"/>
    </row>
    <row r="33" ht="15.75">
      <c r="B33" s="1"/>
    </row>
    <row r="34" ht="15.75">
      <c r="B34" s="2" t="s">
        <v>9</v>
      </c>
    </row>
    <row r="35" ht="15.75">
      <c r="B35" s="1" t="s">
        <v>3</v>
      </c>
    </row>
    <row r="36" ht="15.75">
      <c r="B36" s="1" t="s">
        <v>4</v>
      </c>
    </row>
    <row r="37" ht="15.75">
      <c r="B37" s="1" t="s">
        <v>10</v>
      </c>
    </row>
    <row r="38" ht="15.75">
      <c r="B38" s="1" t="s">
        <v>11</v>
      </c>
    </row>
    <row r="39" ht="15.75">
      <c r="B39" s="2"/>
    </row>
    <row r="40" ht="15.75">
      <c r="B40" s="2"/>
    </row>
    <row r="41" ht="18.75">
      <c r="B41" s="4" t="s">
        <v>12</v>
      </c>
    </row>
    <row r="42" ht="15.75">
      <c r="B42" s="1" t="s">
        <v>13</v>
      </c>
    </row>
    <row r="43" ht="15.75">
      <c r="B43" s="1" t="s">
        <v>14</v>
      </c>
    </row>
    <row r="44" ht="15.75">
      <c r="B44" s="2"/>
    </row>
    <row r="45" spans="2:9" ht="15.75">
      <c r="B45" s="5" t="s">
        <v>15</v>
      </c>
      <c r="C45" s="6"/>
      <c r="D45" s="6"/>
      <c r="E45" s="6"/>
      <c r="F45" s="6"/>
      <c r="G45" s="6"/>
      <c r="H45" s="6"/>
      <c r="I45" s="6"/>
    </row>
    <row r="46" spans="3:9" ht="15.75">
      <c r="C46" s="6"/>
      <c r="D46" s="5" t="s">
        <v>16</v>
      </c>
      <c r="F46" s="6"/>
      <c r="G46" s="6"/>
      <c r="H46" s="6"/>
      <c r="I46" s="6"/>
    </row>
    <row r="47" spans="2:9" ht="15.75">
      <c r="B47" s="7"/>
      <c r="C47" s="6"/>
      <c r="D47" s="6"/>
      <c r="E47" s="6"/>
      <c r="F47" s="6"/>
      <c r="G47" s="6"/>
      <c r="H47" s="6"/>
      <c r="I47" s="6"/>
    </row>
    <row r="48" spans="2:9" ht="15.75">
      <c r="B48" s="5" t="s">
        <v>17</v>
      </c>
      <c r="C48" s="6"/>
      <c r="D48" s="6"/>
      <c r="E48" s="6"/>
      <c r="F48" s="6"/>
      <c r="G48" s="6"/>
      <c r="H48" s="6"/>
      <c r="I48" s="6"/>
    </row>
    <row r="49" spans="2:9" ht="15.75">
      <c r="B49" s="7"/>
      <c r="C49" s="6"/>
      <c r="D49" s="6"/>
      <c r="E49" s="6"/>
      <c r="F49" s="6"/>
      <c r="G49" s="6"/>
      <c r="H49" s="6"/>
      <c r="I49" s="6"/>
    </row>
    <row r="50" spans="2:9" ht="15.75">
      <c r="B50" s="5"/>
      <c r="C50" s="6"/>
      <c r="D50" s="6"/>
      <c r="E50" s="6"/>
      <c r="F50" s="6"/>
      <c r="G50" s="6"/>
      <c r="H50" s="6"/>
      <c r="I50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75" zoomScaleNormal="75" workbookViewId="0" topLeftCell="E1">
      <selection activeCell="L15" sqref="L15"/>
    </sheetView>
  </sheetViews>
  <sheetFormatPr defaultColWidth="9.140625" defaultRowHeight="12.75"/>
  <cols>
    <col min="1" max="1" width="17.57421875" style="8" customWidth="1"/>
    <col min="2" max="2" width="17.421875" style="8" customWidth="1"/>
    <col min="3" max="3" width="14.8515625" style="8" customWidth="1"/>
    <col min="4" max="4" width="14.7109375" style="8" customWidth="1"/>
    <col min="5" max="5" width="11.57421875" style="8" customWidth="1"/>
    <col min="6" max="6" width="16.140625" style="8" customWidth="1"/>
    <col min="7" max="7" width="16.421875" style="8" customWidth="1"/>
    <col min="8" max="8" width="15.00390625" style="8" customWidth="1"/>
    <col min="9" max="9" width="16.28125" style="8" customWidth="1"/>
    <col min="10" max="10" width="18.8515625" style="8" customWidth="1"/>
    <col min="11" max="11" width="14.57421875" style="8" customWidth="1"/>
    <col min="12" max="12" width="46.8515625" style="8" customWidth="1"/>
    <col min="13" max="13" width="9.140625" style="8" hidden="1" customWidth="1"/>
    <col min="14" max="14" width="23.140625" style="8" customWidth="1"/>
    <col min="15" max="15" width="14.57421875" style="8" customWidth="1"/>
    <col min="16" max="16" width="33.28125" style="8" customWidth="1"/>
    <col min="17" max="17" width="17.8515625" style="8" customWidth="1"/>
    <col min="18" max="18" width="15.8515625" style="9" customWidth="1"/>
    <col min="19" max="23" width="11.57421875" style="9" customWidth="1"/>
    <col min="24" max="16384" width="11.57421875" style="8" customWidth="1"/>
  </cols>
  <sheetData>
    <row r="1" spans="1:13" ht="16.5">
      <c r="A1"/>
      <c r="B1" s="10"/>
      <c r="E1" s="97" t="s">
        <v>57</v>
      </c>
      <c r="F1" s="97"/>
      <c r="G1" s="97"/>
      <c r="H1" s="97"/>
      <c r="I1" s="97"/>
      <c r="J1" s="97"/>
      <c r="K1" s="97"/>
      <c r="L1" s="78"/>
      <c r="M1" s="78"/>
    </row>
    <row r="2" spans="1:13" ht="16.5">
      <c r="A2" s="11"/>
      <c r="B2" s="10"/>
      <c r="E2" s="97"/>
      <c r="F2" s="97"/>
      <c r="G2" s="97"/>
      <c r="H2" s="97"/>
      <c r="I2" s="97"/>
      <c r="J2" s="97"/>
      <c r="K2" s="97"/>
      <c r="L2" s="78"/>
      <c r="M2" s="78"/>
    </row>
    <row r="3" spans="1:2" ht="12.75">
      <c r="A3" s="11"/>
      <c r="B3" s="10"/>
    </row>
    <row r="4" spans="1:14" ht="13.5" thickBot="1">
      <c r="A4" s="11"/>
      <c r="B4" s="10"/>
      <c r="N4" s="79"/>
    </row>
    <row r="5" spans="1:16" ht="16.5" customHeight="1">
      <c r="A5" s="12" t="s">
        <v>18</v>
      </c>
      <c r="B5" s="114"/>
      <c r="C5" s="114"/>
      <c r="D5" s="114"/>
      <c r="F5" s="59" t="s">
        <v>53</v>
      </c>
      <c r="G5" s="73"/>
      <c r="P5" s="13"/>
    </row>
    <row r="6" spans="1:7" ht="16.5" customHeight="1">
      <c r="A6" s="14" t="s">
        <v>19</v>
      </c>
      <c r="B6" s="115"/>
      <c r="C6" s="115"/>
      <c r="D6" s="115"/>
      <c r="F6" s="59" t="s">
        <v>54</v>
      </c>
      <c r="G6" s="73"/>
    </row>
    <row r="7" spans="1:4" ht="16.5" customHeight="1">
      <c r="A7" s="14" t="s">
        <v>20</v>
      </c>
      <c r="B7" s="115"/>
      <c r="C7" s="115"/>
      <c r="D7" s="115"/>
    </row>
    <row r="8" spans="1:4" ht="16.5" customHeight="1" thickBot="1">
      <c r="A8" s="15" t="s">
        <v>21</v>
      </c>
      <c r="B8" s="116"/>
      <c r="C8" s="116"/>
      <c r="D8" s="116"/>
    </row>
    <row r="9" ht="13.5" thickBot="1">
      <c r="F9" s="8" t="b">
        <f>TRUE()</f>
        <v>1</v>
      </c>
    </row>
    <row r="10" spans="1:14" ht="17.25" customHeight="1" thickBot="1">
      <c r="A10" s="113"/>
      <c r="B10" s="113"/>
      <c r="C10" s="113"/>
      <c r="D10" s="113"/>
      <c r="I10" s="104" t="s">
        <v>22</v>
      </c>
      <c r="J10" s="105"/>
      <c r="K10" s="80" t="s">
        <v>23</v>
      </c>
      <c r="L10" s="76"/>
      <c r="M10" s="77"/>
      <c r="N10" s="85"/>
    </row>
    <row r="11" spans="2:15" s="17" customFormat="1" ht="150.75" customHeight="1" thickBot="1">
      <c r="B11" s="18" t="s">
        <v>24</v>
      </c>
      <c r="C11" s="19" t="s">
        <v>25</v>
      </c>
      <c r="D11" s="19" t="s">
        <v>26</v>
      </c>
      <c r="E11" s="19" t="s">
        <v>27</v>
      </c>
      <c r="F11" s="19" t="s">
        <v>28</v>
      </c>
      <c r="G11" s="20" t="s">
        <v>29</v>
      </c>
      <c r="H11" s="20" t="s">
        <v>30</v>
      </c>
      <c r="I11" s="88" t="s">
        <v>31</v>
      </c>
      <c r="J11" s="88" t="s">
        <v>32</v>
      </c>
      <c r="K11" s="81" t="s">
        <v>33</v>
      </c>
      <c r="L11" s="106" t="s">
        <v>78</v>
      </c>
      <c r="M11" s="107"/>
      <c r="N11" s="86" t="s">
        <v>69</v>
      </c>
      <c r="O11" s="22" t="s">
        <v>36</v>
      </c>
    </row>
    <row r="12" spans="1:17" ht="18" customHeight="1" thickBot="1">
      <c r="A12" s="23" t="s">
        <v>37</v>
      </c>
      <c r="B12" s="72"/>
      <c r="C12" s="60"/>
      <c r="D12" s="61"/>
      <c r="E12" s="62"/>
      <c r="F12" s="62"/>
      <c r="G12" s="63"/>
      <c r="H12" s="26"/>
      <c r="I12" s="89"/>
      <c r="J12" s="89" t="s">
        <v>68</v>
      </c>
      <c r="K12" s="82"/>
      <c r="L12" s="108" t="s">
        <v>67</v>
      </c>
      <c r="M12" s="107"/>
      <c r="N12" s="87">
        <v>0</v>
      </c>
      <c r="O12" s="28">
        <f ca="1">IF(H12&gt;20,IF(NOW()&lt;$S$26,$Q$26,$R$26),0)+IF(H12&gt;=4,I12*IF(H12&lt;14,27,45))+K12*15-IF(L12="Sconto secondo figlio o Fuorirotta in tenda",Q32*I12)</f>
        <v>0</v>
      </c>
      <c r="P12" s="17"/>
      <c r="Q12" s="9"/>
    </row>
    <row r="13" spans="1:17" ht="18" customHeight="1" thickBot="1">
      <c r="A13" s="29" t="s">
        <v>38</v>
      </c>
      <c r="B13" s="64"/>
      <c r="C13" s="65"/>
      <c r="D13" s="66"/>
      <c r="E13" s="65"/>
      <c r="F13" s="65"/>
      <c r="G13" s="67"/>
      <c r="H13" s="26"/>
      <c r="I13" s="89"/>
      <c r="J13" s="89" t="s">
        <v>68</v>
      </c>
      <c r="K13" s="83"/>
      <c r="L13" s="108" t="s">
        <v>67</v>
      </c>
      <c r="M13" s="107"/>
      <c r="N13" s="87">
        <v>0</v>
      </c>
      <c r="O13" s="28">
        <f ca="1">IF(H13&gt;20,IF(NOW()&lt;$S$26,$Q$26,$R$26),0)+IF(H13&gt;=4,I13*IF(H13&lt;14,27,45))+K13*15-IF(L13="Sconto secondo figlio o Fuorirotta in tenda",$Q$32*I13)</f>
        <v>0</v>
      </c>
      <c r="P13" s="9"/>
      <c r="Q13" s="9"/>
    </row>
    <row r="14" spans="1:17" ht="18" customHeight="1" thickBot="1">
      <c r="A14" s="29" t="s">
        <v>39</v>
      </c>
      <c r="B14" s="68"/>
      <c r="C14" s="69"/>
      <c r="D14" s="70"/>
      <c r="E14" s="69"/>
      <c r="F14" s="69"/>
      <c r="G14" s="71"/>
      <c r="H14" s="31"/>
      <c r="I14" s="90"/>
      <c r="J14" s="89" t="s">
        <v>68</v>
      </c>
      <c r="K14" s="83"/>
      <c r="L14" s="108" t="s">
        <v>67</v>
      </c>
      <c r="M14" s="107"/>
      <c r="N14" s="87">
        <v>0</v>
      </c>
      <c r="O14" s="28">
        <f aca="true" ca="1" t="shared" si="0" ref="O14:O19">IF(H14&gt;20,IF(NOW()&lt;$S$26,$Q$26,$R$26),0)+IF(H14&gt;=4,I14*IF(H14&lt;14,27,45))+K14*15-IF(L14="Sconto secondo figlio o Fuorirotta in tenda",$Q$32*I14)</f>
        <v>0</v>
      </c>
      <c r="P14" s="9"/>
      <c r="Q14" s="9"/>
    </row>
    <row r="15" spans="1:17" ht="18" customHeight="1" thickBot="1">
      <c r="A15" s="29" t="s">
        <v>40</v>
      </c>
      <c r="B15" s="30"/>
      <c r="C15" s="30"/>
      <c r="D15" s="30"/>
      <c r="E15" s="30"/>
      <c r="F15" s="30"/>
      <c r="G15" s="31"/>
      <c r="H15" s="31"/>
      <c r="I15" s="90"/>
      <c r="J15" s="89" t="s">
        <v>68</v>
      </c>
      <c r="K15" s="83"/>
      <c r="L15" s="108" t="s">
        <v>67</v>
      </c>
      <c r="M15" s="107"/>
      <c r="N15" s="87">
        <v>0</v>
      </c>
      <c r="O15" s="28">
        <f ca="1" t="shared" si="0"/>
        <v>0</v>
      </c>
      <c r="P15" s="9"/>
      <c r="Q15" s="9"/>
    </row>
    <row r="16" spans="1:17" ht="18" customHeight="1" thickBot="1">
      <c r="A16" s="29" t="s">
        <v>41</v>
      </c>
      <c r="B16" s="30"/>
      <c r="C16" s="30"/>
      <c r="D16" s="30"/>
      <c r="E16" s="30"/>
      <c r="F16" s="30"/>
      <c r="G16" s="31"/>
      <c r="H16" s="31"/>
      <c r="I16" s="90"/>
      <c r="J16" s="89" t="s">
        <v>73</v>
      </c>
      <c r="K16" s="83"/>
      <c r="L16" s="108" t="s">
        <v>67</v>
      </c>
      <c r="M16" s="107"/>
      <c r="N16" s="87">
        <v>0</v>
      </c>
      <c r="O16" s="28">
        <f ca="1" t="shared" si="0"/>
        <v>0</v>
      </c>
      <c r="P16" s="9"/>
      <c r="Q16" s="9"/>
    </row>
    <row r="17" spans="1:15" s="9" customFormat="1" ht="18" customHeight="1" thickBot="1">
      <c r="A17" s="29" t="s">
        <v>42</v>
      </c>
      <c r="B17" s="30"/>
      <c r="C17" s="30"/>
      <c r="D17" s="30"/>
      <c r="E17" s="30"/>
      <c r="F17" s="30"/>
      <c r="G17" s="31"/>
      <c r="H17" s="31"/>
      <c r="I17" s="90"/>
      <c r="J17" s="89" t="s">
        <v>68</v>
      </c>
      <c r="K17" s="83"/>
      <c r="L17" s="108" t="s">
        <v>67</v>
      </c>
      <c r="M17" s="107"/>
      <c r="N17" s="87">
        <v>0</v>
      </c>
      <c r="O17" s="28">
        <f ca="1" t="shared" si="0"/>
        <v>0</v>
      </c>
    </row>
    <row r="18" spans="1:15" s="9" customFormat="1" ht="18" customHeight="1" thickBot="1">
      <c r="A18" s="29" t="s">
        <v>43</v>
      </c>
      <c r="B18" s="30"/>
      <c r="C18" s="30"/>
      <c r="D18" s="30"/>
      <c r="E18" s="30"/>
      <c r="F18" s="30"/>
      <c r="G18" s="31"/>
      <c r="H18" s="31"/>
      <c r="I18" s="90"/>
      <c r="J18" s="89" t="s">
        <v>68</v>
      </c>
      <c r="K18" s="83"/>
      <c r="L18" s="108" t="s">
        <v>67</v>
      </c>
      <c r="M18" s="107"/>
      <c r="N18" s="87">
        <v>0</v>
      </c>
      <c r="O18" s="28">
        <f ca="1" t="shared" si="0"/>
        <v>0</v>
      </c>
    </row>
    <row r="19" spans="1:15" s="9" customFormat="1" ht="18" customHeight="1" thickBot="1">
      <c r="A19" s="33" t="s">
        <v>44</v>
      </c>
      <c r="B19" s="34"/>
      <c r="C19" s="34"/>
      <c r="D19" s="34"/>
      <c r="E19" s="34"/>
      <c r="F19" s="34"/>
      <c r="G19" s="35"/>
      <c r="H19" s="35"/>
      <c r="I19" s="91"/>
      <c r="J19" s="89" t="s">
        <v>68</v>
      </c>
      <c r="K19" s="84"/>
      <c r="L19" s="108" t="s">
        <v>67</v>
      </c>
      <c r="M19" s="109"/>
      <c r="N19" s="87">
        <v>0</v>
      </c>
      <c r="O19" s="28">
        <f ca="1" t="shared" si="0"/>
        <v>0</v>
      </c>
    </row>
    <row r="20" spans="1:15" ht="15" thickBo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9.5" customHeight="1" thickBot="1">
      <c r="A21" s="37"/>
      <c r="B21" s="37"/>
      <c r="C21" s="37"/>
      <c r="D21" s="37"/>
      <c r="E21" s="37"/>
      <c r="F21" s="37"/>
      <c r="G21" s="37"/>
      <c r="H21" s="38"/>
      <c r="I21" s="38"/>
      <c r="J21" s="98" t="s">
        <v>59</v>
      </c>
      <c r="K21" s="99"/>
      <c r="L21" s="99"/>
      <c r="M21" s="100"/>
      <c r="N21" s="38"/>
      <c r="O21" s="39"/>
    </row>
    <row r="22" ht="6" customHeight="1"/>
    <row r="23" spans="10:15" ht="15.75">
      <c r="J23" s="101" t="s">
        <v>45</v>
      </c>
      <c r="K23" s="102"/>
      <c r="L23" s="102"/>
      <c r="M23" s="102"/>
      <c r="N23" s="103"/>
      <c r="O23" s="40">
        <f>SUM(O12:O19)+O21</f>
        <v>0</v>
      </c>
    </row>
    <row r="25" spans="1:18" ht="12.75">
      <c r="A25" s="9"/>
      <c r="B25" s="9"/>
      <c r="C25" s="9"/>
      <c r="D25" s="9"/>
      <c r="E25" s="9"/>
      <c r="F25" s="9"/>
      <c r="G25" s="9"/>
      <c r="H25" s="9"/>
      <c r="Q25" s="8" t="s">
        <v>74</v>
      </c>
      <c r="R25" s="9" t="s">
        <v>75</v>
      </c>
    </row>
    <row r="26" spans="1:20" ht="12.75">
      <c r="A26" s="9"/>
      <c r="B26" s="9"/>
      <c r="C26" s="9"/>
      <c r="D26" s="9"/>
      <c r="E26" s="9"/>
      <c r="F26" s="9"/>
      <c r="G26" s="9"/>
      <c r="H26" s="9"/>
      <c r="J26" s="41"/>
      <c r="K26" s="42"/>
      <c r="L26" s="42"/>
      <c r="M26" s="42"/>
      <c r="P26" s="43" t="s">
        <v>46</v>
      </c>
      <c r="Q26" s="44">
        <v>25</v>
      </c>
      <c r="R26" s="44">
        <v>30</v>
      </c>
      <c r="S26" s="45">
        <f>DATE(2013,7,10)</f>
        <v>41465</v>
      </c>
      <c r="T26" s="45">
        <f ca="1">NOW()</f>
        <v>41470.40996898148</v>
      </c>
    </row>
    <row r="27" spans="1:17" ht="25.5">
      <c r="A27" s="9"/>
      <c r="B27" s="9"/>
      <c r="C27" s="9"/>
      <c r="D27" s="9"/>
      <c r="E27" s="9"/>
      <c r="F27" s="9"/>
      <c r="G27" s="9"/>
      <c r="H27" s="9"/>
      <c r="J27" s="46"/>
      <c r="K27" s="42"/>
      <c r="L27" s="42"/>
      <c r="M27" s="42"/>
      <c r="P27" s="74" t="s">
        <v>70</v>
      </c>
      <c r="Q27" s="48">
        <v>45</v>
      </c>
    </row>
    <row r="28" spans="1:17" ht="12.75">
      <c r="A28" s="9"/>
      <c r="B28" s="9"/>
      <c r="C28" s="9"/>
      <c r="D28" s="9"/>
      <c r="E28" s="9"/>
      <c r="F28" s="9"/>
      <c r="G28" s="9"/>
      <c r="H28" s="9"/>
      <c r="J28" s="46"/>
      <c r="K28" s="42"/>
      <c r="L28" s="42"/>
      <c r="M28" s="42"/>
      <c r="P28" s="47" t="s">
        <v>47</v>
      </c>
      <c r="Q28" s="48">
        <v>45</v>
      </c>
    </row>
    <row r="29" spans="1:23" s="50" customFormat="1" ht="12.75">
      <c r="A29" s="49"/>
      <c r="B29" s="9"/>
      <c r="C29" s="9"/>
      <c r="D29" s="9"/>
      <c r="E29" s="9"/>
      <c r="F29" s="9"/>
      <c r="G29" s="9"/>
      <c r="H29" s="9"/>
      <c r="I29" s="9"/>
      <c r="J29" s="46"/>
      <c r="K29" s="42"/>
      <c r="L29" s="42"/>
      <c r="M29" s="42"/>
      <c r="N29" s="9"/>
      <c r="O29" s="9"/>
      <c r="P29" s="47" t="s">
        <v>48</v>
      </c>
      <c r="Q29" s="48">
        <v>45</v>
      </c>
      <c r="R29" s="9"/>
      <c r="S29" s="9"/>
      <c r="T29" s="9"/>
      <c r="U29" s="9"/>
      <c r="V29" s="9"/>
      <c r="W29" s="9"/>
    </row>
    <row r="30" spans="1:23" s="50" customFormat="1" ht="12.75">
      <c r="A30" s="9"/>
      <c r="B30" s="9"/>
      <c r="C30" s="9"/>
      <c r="D30" s="9"/>
      <c r="E30" s="9"/>
      <c r="F30" s="9"/>
      <c r="G30" s="9"/>
      <c r="H30" s="9"/>
      <c r="I30" s="9"/>
      <c r="J30" s="46"/>
      <c r="K30" s="42"/>
      <c r="L30" s="42"/>
      <c r="M30" s="42"/>
      <c r="N30" s="9"/>
      <c r="O30" s="9"/>
      <c r="P30" s="74" t="s">
        <v>55</v>
      </c>
      <c r="Q30" s="48">
        <v>15</v>
      </c>
      <c r="R30" s="9"/>
      <c r="S30" s="9"/>
      <c r="T30" s="9"/>
      <c r="U30" s="9"/>
      <c r="V30" s="9"/>
      <c r="W30" s="9"/>
    </row>
    <row r="31" spans="1:23" s="50" customFormat="1" ht="12.75">
      <c r="A31" s="49"/>
      <c r="B31" s="9"/>
      <c r="C31" s="9"/>
      <c r="D31" s="9"/>
      <c r="E31" s="9"/>
      <c r="F31" s="9"/>
      <c r="G31" s="9"/>
      <c r="H31" s="9"/>
      <c r="I31" s="9"/>
      <c r="J31" s="41"/>
      <c r="K31" s="42"/>
      <c r="L31" s="42"/>
      <c r="M31" s="42"/>
      <c r="N31" s="9"/>
      <c r="O31" s="9"/>
      <c r="P31" s="75" t="s">
        <v>58</v>
      </c>
      <c r="Q31" s="52">
        <v>27</v>
      </c>
      <c r="R31" s="9"/>
      <c r="S31" s="9"/>
      <c r="T31" s="9"/>
      <c r="U31" s="9"/>
      <c r="V31" s="9"/>
      <c r="W31" s="9"/>
    </row>
    <row r="32" spans="9:17" ht="12.75">
      <c r="I32" s="9"/>
      <c r="J32" s="41"/>
      <c r="K32" s="42"/>
      <c r="L32" s="42"/>
      <c r="M32" s="42"/>
      <c r="N32" s="9"/>
      <c r="O32" s="9"/>
      <c r="P32" s="75" t="s">
        <v>56</v>
      </c>
      <c r="Q32" s="52">
        <v>7</v>
      </c>
    </row>
    <row r="33" spans="16:17" ht="12.75">
      <c r="P33" s="53"/>
      <c r="Q33" s="54"/>
    </row>
    <row r="34" spans="16:17" ht="12.75">
      <c r="P34" s="53"/>
      <c r="Q34" s="54"/>
    </row>
  </sheetData>
  <sheetProtection selectLockedCells="1" selectUnlockedCells="1"/>
  <mergeCells count="5">
    <mergeCell ref="A10:D10"/>
    <mergeCell ref="B5:D5"/>
    <mergeCell ref="B6:D6"/>
    <mergeCell ref="B7:D7"/>
    <mergeCell ref="B8:D8"/>
  </mergeCells>
  <dataValidations count="6">
    <dataValidation type="list" operator="equal" allowBlank="1" sqref="I12:I19">
      <formula1>"1,2,3"</formula1>
    </dataValidation>
    <dataValidation type="whole" operator="equal" allowBlank="1" sqref="H12:H19 K12:K19">
      <formula1>0</formula1>
    </dataValidation>
    <dataValidation type="list" operator="equal" allowBlank="1" sqref="L12">
      <formula1>"Prezzo normale ,Sconto dal secondo figlio partecipante,"</formula1>
    </dataValidation>
    <dataValidation type="list" operator="equal" allowBlank="1" sqref="J12:J19">
      <formula1>"Sestupla o Quintupla,Tripla o Doppia,Singola"</formula1>
    </dataValidation>
    <dataValidation type="list" operator="equal" allowBlank="1" sqref="N12:N19">
      <formula1>"0,8,00,"</formula1>
    </dataValidation>
    <dataValidation type="list" operator="equal" allowBlank="1" sqref="L13:L19">
      <formula1>"Prezzo normale ,Sconto secondo figlio o Fuorirotta in tenda,"</formula1>
    </dataValidation>
  </dataValidation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75" zoomScaleNormal="75" workbookViewId="0" topLeftCell="D16">
      <selection activeCell="Q47" sqref="Q47"/>
    </sheetView>
  </sheetViews>
  <sheetFormatPr defaultColWidth="9.140625" defaultRowHeight="12.75"/>
  <cols>
    <col min="1" max="1" width="19.140625" style="8" customWidth="1"/>
    <col min="2" max="2" width="17.421875" style="8" customWidth="1"/>
    <col min="3" max="3" width="14.8515625" style="8" customWidth="1"/>
    <col min="4" max="4" width="14.7109375" style="8" customWidth="1"/>
    <col min="5" max="5" width="11.57421875" style="8" customWidth="1"/>
    <col min="6" max="6" width="16.8515625" style="8" customWidth="1"/>
    <col min="7" max="7" width="16.421875" style="8" customWidth="1"/>
    <col min="8" max="8" width="15.00390625" style="8" customWidth="1"/>
    <col min="9" max="9" width="23.421875" style="8" customWidth="1"/>
    <col min="10" max="10" width="0.42578125" style="8" customWidth="1"/>
    <col min="11" max="12" width="14.57421875" style="8" customWidth="1"/>
    <col min="13" max="13" width="26.00390625" style="8" customWidth="1"/>
    <col min="14" max="14" width="11.57421875" style="8" customWidth="1"/>
    <col min="15" max="15" width="38.57421875" style="8" customWidth="1"/>
    <col min="16" max="16384" width="11.57421875" style="8" customWidth="1"/>
  </cols>
  <sheetData>
    <row r="1" spans="1:10" s="9" customFormat="1" ht="16.5">
      <c r="A1" s="11"/>
      <c r="B1" s="10"/>
      <c r="C1" s="119" t="s">
        <v>57</v>
      </c>
      <c r="D1" s="119"/>
      <c r="E1" s="119"/>
      <c r="F1" s="119"/>
      <c r="G1" s="119"/>
      <c r="H1" s="119"/>
      <c r="I1" s="119"/>
      <c r="J1" s="78"/>
    </row>
    <row r="2" spans="1:10" s="9" customFormat="1" ht="16.5">
      <c r="A2" s="11"/>
      <c r="B2" s="10"/>
      <c r="C2" s="119"/>
      <c r="D2" s="119"/>
      <c r="E2" s="119"/>
      <c r="F2" s="119"/>
      <c r="G2" s="119"/>
      <c r="H2" s="119"/>
      <c r="I2" s="119"/>
      <c r="J2" s="78"/>
    </row>
    <row r="3" spans="1:2" s="9" customFormat="1" ht="12.75">
      <c r="A3" s="11"/>
      <c r="B3" s="10"/>
    </row>
    <row r="4" spans="1:2" s="9" customFormat="1" ht="12.75">
      <c r="A4" s="11"/>
      <c r="B4" s="10"/>
    </row>
    <row r="5" spans="1:7" ht="16.5" customHeight="1">
      <c r="A5" s="12" t="s">
        <v>18</v>
      </c>
      <c r="B5" s="114"/>
      <c r="C5" s="114"/>
      <c r="D5" s="114"/>
      <c r="F5" s="59" t="s">
        <v>53</v>
      </c>
      <c r="G5" s="59"/>
    </row>
    <row r="6" spans="1:7" ht="16.5" customHeight="1">
      <c r="A6" s="14" t="s">
        <v>19</v>
      </c>
      <c r="B6" s="115"/>
      <c r="C6" s="115"/>
      <c r="D6" s="115"/>
      <c r="F6" s="59" t="s">
        <v>54</v>
      </c>
      <c r="G6" s="59"/>
    </row>
    <row r="7" spans="1:4" ht="16.5" customHeight="1">
      <c r="A7" s="14" t="s">
        <v>20</v>
      </c>
      <c r="B7" s="115"/>
      <c r="C7" s="115"/>
      <c r="D7" s="115"/>
    </row>
    <row r="8" spans="1:4" ht="16.5" customHeight="1">
      <c r="A8" s="15" t="s">
        <v>21</v>
      </c>
      <c r="B8" s="116"/>
      <c r="C8" s="116"/>
      <c r="D8" s="116"/>
    </row>
    <row r="10" spans="1:11" ht="18">
      <c r="A10" s="113"/>
      <c r="B10" s="113"/>
      <c r="C10" s="113"/>
      <c r="D10" s="113"/>
      <c r="I10" s="92" t="s">
        <v>23</v>
      </c>
      <c r="K10" s="16"/>
    </row>
    <row r="11" spans="2:12" s="17" customFormat="1" ht="256.5">
      <c r="B11" s="18" t="s">
        <v>24</v>
      </c>
      <c r="C11" s="19" t="s">
        <v>25</v>
      </c>
      <c r="D11" s="19" t="s">
        <v>26</v>
      </c>
      <c r="E11" s="19" t="s">
        <v>27</v>
      </c>
      <c r="F11" s="19" t="s">
        <v>28</v>
      </c>
      <c r="G11" s="20" t="s">
        <v>29</v>
      </c>
      <c r="H11" s="20" t="s">
        <v>30</v>
      </c>
      <c r="I11" s="81" t="s">
        <v>51</v>
      </c>
      <c r="J11" s="21" t="s">
        <v>34</v>
      </c>
      <c r="K11" s="93" t="s">
        <v>35</v>
      </c>
      <c r="L11" s="22" t="s">
        <v>36</v>
      </c>
    </row>
    <row r="12" spans="1:12" s="17" customFormat="1" ht="18" customHeight="1">
      <c r="A12" s="23" t="s">
        <v>37</v>
      </c>
      <c r="B12" s="24"/>
      <c r="C12" s="24"/>
      <c r="D12" s="55"/>
      <c r="E12" s="25"/>
      <c r="F12" s="25"/>
      <c r="G12" s="26"/>
      <c r="H12" s="26"/>
      <c r="I12" s="82"/>
      <c r="J12" s="27"/>
      <c r="K12" s="87"/>
      <c r="L12" s="28">
        <f aca="true" ca="1" t="shared" si="0" ref="L12:L19">IF(H12&gt;17,IF(NOW()&lt;$R$26,$P$26,$Q$26),0)+M12+IF(I12&gt;0,I12*IF(H12&gt;10,$P$30,IF(H12&gt;6,$P$31,0)))</f>
        <v>0</v>
      </c>
    </row>
    <row r="13" spans="1:12" s="17" customFormat="1" ht="18" customHeight="1">
      <c r="A13" s="29" t="s">
        <v>38</v>
      </c>
      <c r="B13" s="30"/>
      <c r="C13" s="30"/>
      <c r="D13" s="30"/>
      <c r="E13" s="30"/>
      <c r="F13" s="30"/>
      <c r="G13" s="31"/>
      <c r="H13" s="31"/>
      <c r="I13" s="83"/>
      <c r="J13" s="32"/>
      <c r="K13" s="94"/>
      <c r="L13" s="28">
        <f ca="1" t="shared" si="0"/>
        <v>0</v>
      </c>
    </row>
    <row r="14" spans="1:12" s="17" customFormat="1" ht="18" customHeight="1">
      <c r="A14" s="29" t="s">
        <v>39</v>
      </c>
      <c r="B14" s="30"/>
      <c r="C14" s="30"/>
      <c r="D14" s="30"/>
      <c r="E14" s="30"/>
      <c r="F14" s="30"/>
      <c r="G14" s="31"/>
      <c r="H14" s="31"/>
      <c r="I14" s="83"/>
      <c r="J14" s="32"/>
      <c r="K14" s="94"/>
      <c r="L14" s="28">
        <f ca="1" t="shared" si="0"/>
        <v>0</v>
      </c>
    </row>
    <row r="15" spans="1:12" s="17" customFormat="1" ht="18" customHeight="1">
      <c r="A15" s="29" t="s">
        <v>40</v>
      </c>
      <c r="B15" s="30"/>
      <c r="C15" s="30"/>
      <c r="D15" s="30"/>
      <c r="E15" s="30"/>
      <c r="F15" s="30"/>
      <c r="G15" s="31"/>
      <c r="H15" s="31"/>
      <c r="I15" s="83"/>
      <c r="J15" s="32"/>
      <c r="K15" s="94"/>
      <c r="L15" s="28">
        <f ca="1" t="shared" si="0"/>
        <v>0</v>
      </c>
    </row>
    <row r="16" spans="1:12" s="17" customFormat="1" ht="18" customHeight="1">
      <c r="A16" s="29" t="s">
        <v>41</v>
      </c>
      <c r="B16" s="30"/>
      <c r="C16" s="30"/>
      <c r="D16" s="30"/>
      <c r="E16" s="30"/>
      <c r="F16" s="30"/>
      <c r="G16" s="31"/>
      <c r="H16" s="31"/>
      <c r="I16" s="83"/>
      <c r="J16" s="32"/>
      <c r="K16" s="94"/>
      <c r="L16" s="28">
        <f ca="1" t="shared" si="0"/>
        <v>0</v>
      </c>
    </row>
    <row r="17" spans="1:12" s="17" customFormat="1" ht="18" customHeight="1">
      <c r="A17" s="29" t="s">
        <v>42</v>
      </c>
      <c r="B17" s="30"/>
      <c r="C17" s="30"/>
      <c r="D17" s="30"/>
      <c r="E17" s="30"/>
      <c r="F17" s="30"/>
      <c r="G17" s="31"/>
      <c r="H17" s="31"/>
      <c r="I17" s="83"/>
      <c r="J17" s="32"/>
      <c r="K17" s="94"/>
      <c r="L17" s="28">
        <f ca="1" t="shared" si="0"/>
        <v>0</v>
      </c>
    </row>
    <row r="18" spans="1:12" s="17" customFormat="1" ht="18" customHeight="1">
      <c r="A18" s="29" t="s">
        <v>43</v>
      </c>
      <c r="B18" s="30"/>
      <c r="C18" s="30"/>
      <c r="D18" s="30"/>
      <c r="E18" s="30"/>
      <c r="F18" s="30"/>
      <c r="G18" s="31"/>
      <c r="H18" s="31"/>
      <c r="I18" s="83"/>
      <c r="J18" s="32"/>
      <c r="K18" s="94"/>
      <c r="L18" s="28">
        <f ca="1" t="shared" si="0"/>
        <v>0</v>
      </c>
    </row>
    <row r="19" spans="1:12" s="17" customFormat="1" ht="18" customHeight="1">
      <c r="A19" s="33" t="s">
        <v>44</v>
      </c>
      <c r="B19" s="34"/>
      <c r="C19" s="34"/>
      <c r="D19" s="34"/>
      <c r="E19" s="34"/>
      <c r="F19" s="34"/>
      <c r="G19" s="35"/>
      <c r="H19" s="35"/>
      <c r="I19" s="84"/>
      <c r="J19" s="36"/>
      <c r="K19" s="95"/>
      <c r="L19" s="28">
        <f ca="1" t="shared" si="0"/>
        <v>0</v>
      </c>
    </row>
    <row r="20" s="37" customFormat="1" ht="14.25"/>
    <row r="21" spans="8:12" s="56" customFormat="1" ht="19.5" customHeight="1">
      <c r="H21" s="117"/>
      <c r="I21" s="117"/>
      <c r="J21" s="117"/>
      <c r="K21" s="38"/>
      <c r="L21" s="57"/>
    </row>
    <row r="22" s="37" customFormat="1" ht="6" customHeight="1"/>
    <row r="23" spans="9:12" s="37" customFormat="1" ht="15.75">
      <c r="I23" s="118" t="s">
        <v>45</v>
      </c>
      <c r="J23" s="118"/>
      <c r="K23" s="118"/>
      <c r="L23" s="40">
        <f>SUM(L12:L19)+L21</f>
        <v>0</v>
      </c>
    </row>
    <row r="24" s="37" customFormat="1" ht="14.25"/>
    <row r="25" spans="15:19" s="37" customFormat="1" ht="14.25">
      <c r="O25" s="8"/>
      <c r="P25" s="8" t="s">
        <v>74</v>
      </c>
      <c r="Q25" s="9" t="s">
        <v>75</v>
      </c>
      <c r="R25" s="9"/>
      <c r="S25" s="9"/>
    </row>
    <row r="26" spans="9:19" s="37" customFormat="1" ht="14.25">
      <c r="I26" s="8"/>
      <c r="J26" s="8"/>
      <c r="K26" s="8"/>
      <c r="M26" s="58"/>
      <c r="N26" s="58"/>
      <c r="O26" s="43" t="s">
        <v>46</v>
      </c>
      <c r="P26" s="44">
        <v>25</v>
      </c>
      <c r="Q26" s="44">
        <v>30</v>
      </c>
      <c r="R26" s="45">
        <f>DATE(2010,6,31)</f>
        <v>40360</v>
      </c>
      <c r="S26" s="45">
        <f ca="1">NOW()</f>
        <v>41470.40996898148</v>
      </c>
    </row>
    <row r="27" spans="9:19" s="37" customFormat="1" ht="14.25">
      <c r="I27" s="8"/>
      <c r="J27" s="8"/>
      <c r="K27" s="8"/>
      <c r="O27" s="47"/>
      <c r="P27" s="48"/>
      <c r="Q27" s="9"/>
      <c r="R27" s="9"/>
      <c r="S27" s="9"/>
    </row>
    <row r="28" spans="15:19" ht="12.75">
      <c r="O28" s="47"/>
      <c r="P28" s="48"/>
      <c r="Q28" s="9"/>
      <c r="R28" s="9"/>
      <c r="S28" s="9"/>
    </row>
    <row r="29" spans="15:19" ht="12.75">
      <c r="O29" s="47"/>
      <c r="P29" s="48"/>
      <c r="Q29" s="9"/>
      <c r="R29" s="9"/>
      <c r="S29" s="9"/>
    </row>
    <row r="30" spans="15:19" ht="12.75">
      <c r="O30" s="47" t="s">
        <v>49</v>
      </c>
      <c r="P30" s="48">
        <v>15</v>
      </c>
      <c r="Q30" s="9"/>
      <c r="R30" s="9"/>
      <c r="S30" s="9"/>
    </row>
    <row r="31" spans="15:19" ht="12.75">
      <c r="O31" s="51" t="s">
        <v>50</v>
      </c>
      <c r="P31" s="52">
        <f>P30/2</f>
        <v>7.5</v>
      </c>
      <c r="Q31" s="9"/>
      <c r="R31" s="9"/>
      <c r="S31" s="9"/>
    </row>
    <row r="32" spans="15:19" ht="12.75">
      <c r="O32" s="51"/>
      <c r="P32" s="52"/>
      <c r="Q32" s="9"/>
      <c r="R32" s="9"/>
      <c r="S32" s="9"/>
    </row>
  </sheetData>
  <sheetProtection selectLockedCells="1" selectUnlockedCells="1"/>
  <mergeCells count="8">
    <mergeCell ref="C1:I2"/>
    <mergeCell ref="B5:D5"/>
    <mergeCell ref="B6:D6"/>
    <mergeCell ref="B7:D7"/>
    <mergeCell ref="B8:D8"/>
    <mergeCell ref="A10:D10"/>
    <mergeCell ref="H21:J21"/>
    <mergeCell ref="I23:K23"/>
  </mergeCells>
  <dataValidations count="1">
    <dataValidation type="whole" operator="equal" allowBlank="1" sqref="H12:K19">
      <formula1>0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bilanci e giustizia</cp:lastModifiedBy>
  <dcterms:created xsi:type="dcterms:W3CDTF">2013-06-17T10:05:47Z</dcterms:created>
  <dcterms:modified xsi:type="dcterms:W3CDTF">2013-07-15T07:50:22Z</dcterms:modified>
  <cp:category/>
  <cp:version/>
  <cp:contentType/>
  <cp:contentStatus/>
</cp:coreProperties>
</file>